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29\1 výzva\"/>
    </mc:Choice>
  </mc:AlternateContent>
  <xr:revisionPtr revIDLastSave="0" documentId="13_ncr:1_{84C8865D-4414-42EC-A4D4-B0E823C42888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technika'!$B$1:$V$9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9" i="1"/>
  <c r="T10" i="1"/>
  <c r="T7" i="1"/>
  <c r="P10" i="1"/>
  <c r="S8" i="1"/>
  <c r="P9" i="1"/>
  <c r="S9" i="1"/>
  <c r="P8" i="1"/>
  <c r="P7" i="1"/>
  <c r="Q13" i="1" l="1"/>
  <c r="S10" i="1"/>
  <c r="S7" i="1"/>
  <c r="R13" i="1" s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<sst xmlns="http://schemas.openxmlformats.org/spreadsheetml/2006/main" count="65" uniqueCount="52">
  <si>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</si>
  <si>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</si>
  <si>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</si>
  <si>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</si>
  <si>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</si>
  <si>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</si>
  <si>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</si>
  <si>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</si>
  <si>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</si>
  <si>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</si>
  <si>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</si>
  <si>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</si>
  <si>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30234600-4 - Flash paměť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</si>
  <si>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</si>
  <si>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</si>
  <si>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</si>
  <si>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</si>
  <si>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</si>
  <si>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</si>
  <si>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</si>
  <si>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</si>
  <si>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</si>
  <si>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</si>
  <si>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</si>
  <si>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</si>
  <si>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</si>
  <si>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</si>
  <si>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</si>
  <si>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</si>
  <si>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</si>
  <si>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</si>
  <si>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</si>
  <si>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</si>
  <si>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Obchodní název + typ, příp. i druh poskytnuté licence (tj. „nová“ nebo „druhotná“) operačního systému + délka záruky</t>
  </si>
  <si>
    <t xml:space="preserve">Příloha č. 2 Kupní smlouvy - technická specifikace
Výpočetní technika (III.) 129 - 2024 </t>
  </si>
  <si>
    <t>Flash disk</t>
  </si>
  <si>
    <t>JUDr. Helena Jermanová,
Tel.: 37763 7201</t>
  </si>
  <si>
    <t>Sady Pětatřicátníků 14,
301 00 Plzeň,
Fakulta právnická - Katedra teorie práva,
místnost PC 417</t>
  </si>
  <si>
    <t>14 dní</t>
  </si>
  <si>
    <t>Kapacita úložiště min. 2 TB.
Rozhraní M.2 PCI-Express NVMe.
Rychlost při čtení min. 7300 MB/s.
Rychlost při zápisu min. 7000 MB/s.</t>
  </si>
  <si>
    <t>Samostatná faktura</t>
  </si>
  <si>
    <t>Dokovací stanice</t>
  </si>
  <si>
    <t>21 dní</t>
  </si>
  <si>
    <t>Bc. Michal Sakáčl,
Tel.: 37763 2864</t>
  </si>
  <si>
    <t>Univerzitní 20, 
301 00 Plzeň,
Centrum informatizace a výpočetní techniky - Oddělení Infrastrukturní služby,
místnost UI 404</t>
  </si>
  <si>
    <t>Notebook 14,2"</t>
  </si>
  <si>
    <t>Display 14,2".
Bodový zisk v passmark.com min. 26 600 bodů (platné ke dni 10.9.2024).
Min. 12ti jádrové CPU.
Min. 1 TB SSD disk.
Paměť min. 36 GB.
Výdrž baterie až 22 hodin.
Min. Full HD webkamera.
Automatické podsvícení displaye a klávesnice, čtečka otisků prstů.
Kapacita baterie min. 70 Wh.
Min. Thunderbolt 4, USB-C, 3,5 mm jack, USB C, Wi-Fi 6E, Bluetooth 5,3., HDMI.
Hmotnost max. 1,80 kg.
Operační systém MacOS (Kvůli kompatibilitě s ostaními zařízeními).</t>
  </si>
  <si>
    <t>1x USB-C port pro připojení k zařízení s USB-C.
Technologie dokovací stanice: DisplayLink + USB-C PD, Power Delivery: min. 100W, 2x Display Port podporující dual-mode, 2x HDMI, 2x USB-C 3.2 port Gen.2, 4x USB 3.2 port Gen.1, 1x Ethernet GLAN RJ-45 port, 1x 3,5 mm Audio konektor, podpora Mac OS (kvůli kompatibilitě s ostatními zařízeními).
Rozměry max. 230 x 90 x 30 mm.</t>
  </si>
  <si>
    <t>USB hub</t>
  </si>
  <si>
    <t>Filip Bušek, 
Tel.: 735 715 934,
37763 5219</t>
  </si>
  <si>
    <t>Univerzitní 22, 
301 00 Plzeň,
Ústav jazykové přípravy,
místnost UU 306</t>
  </si>
  <si>
    <t xml:space="preserve">USB hub/dokovací stanice. 
Musí disponovat následujícímy porty: USB-A a USB-C 3.0 pro připojení k zařízení. 
Min. 2 porty USB 3.0 nebo lepší. 
Min. 4 porty USB 2.0 nebo lepší.
Min. 1 RJ-45 gigabitový ethernetový port, který podporuje kabelové připojení k internetu.
Min. 2x HDMI port, který při připojení dvou monitorů dosahuje kvality full HD a min. 60Hz. 
Hub musí dále disponovat audio vstupem a výstupem 3,5 mm. 
Materiál těla kovový.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</si>
</sst>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38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6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7" fillId="4" borderId="20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6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20" xfId="0" applyFont="1" applyFill="1" applyBorder="1" applyAlignment="1" applyProtection="1">
      <alignment horizontal="left" vertical="center" wrapText="1" indent="1"/>
      <protection locked="0"/>
    </xf>
    <xf numFmtId="0" fontId="27" fillId="4" borderId="15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D1" zoomScaleNormal="100" workbookViewId="0">
      <selection activeCell="H8" sqref="H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27" customWidth="1"/>
    <col min="5" max="5" width="10.5703125" style="22" customWidth="1"/>
    <col min="6" max="6" width="93.5703125" style="4" customWidth="1"/>
    <col min="7" max="7" width="31.85546875" style="6" customWidth="1"/>
    <col min="8" max="8" width="23.42578125" style="6" customWidth="1"/>
    <col min="9" max="9" width="28.140625" style="6" customWidth="1"/>
    <col min="10" max="10" width="16.140625" style="4" customWidth="1"/>
    <col min="11" max="11" width="28.28515625" style="1" hidden="1" customWidth="1"/>
    <col min="12" max="12" width="25.42578125" style="1" customWidth="1"/>
    <col min="13" max="13" width="27.140625" style="1" customWidth="1"/>
    <col min="14" max="14" width="41.5703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14062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9.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33</v>
      </c>
      <c r="H6" s="30" t="s">
        <v>25</v>
      </c>
      <c r="I6" s="31" t="s">
        <v>17</v>
      </c>
      <c r="J6" s="29" t="s">
        <v>18</v>
      </c>
      <c r="K6" s="29" t="s">
        <v>32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92.25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28</v>
      </c>
      <c r="F7" s="41" t="s">
        <v>39</v>
      </c>
      <c r="G7" s="129"/>
      <c r="H7" s="42" t="s">
        <v>30</v>
      </c>
      <c r="I7" s="43" t="s">
        <v>40</v>
      </c>
      <c r="J7" s="44" t="s">
        <v>30</v>
      </c>
      <c r="K7" s="45"/>
      <c r="L7" s="46"/>
      <c r="M7" s="47" t="s">
        <v>36</v>
      </c>
      <c r="N7" s="47" t="s">
        <v>37</v>
      </c>
      <c r="O7" s="48" t="s">
        <v>38</v>
      </c>
      <c r="P7" s="49">
        <f>D7*Q7</f>
        <v>3000</v>
      </c>
      <c r="Q7" s="50">
        <v>3000</v>
      </c>
      <c r="R7" s="134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12</v>
      </c>
    </row>
    <row r="8" spans="1:22" ht="216.75" customHeight="1" x14ac:dyDescent="0.25">
      <c r="A8" s="36"/>
      <c r="B8" s="55">
        <v>2</v>
      </c>
      <c r="C8" s="56" t="s">
        <v>45</v>
      </c>
      <c r="D8" s="57">
        <v>2</v>
      </c>
      <c r="E8" s="58" t="s">
        <v>28</v>
      </c>
      <c r="F8" s="59" t="s">
        <v>46</v>
      </c>
      <c r="G8" s="130"/>
      <c r="H8" s="133"/>
      <c r="I8" s="60" t="s">
        <v>40</v>
      </c>
      <c r="J8" s="61" t="s">
        <v>30</v>
      </c>
      <c r="K8" s="62"/>
      <c r="L8" s="63"/>
      <c r="M8" s="64" t="s">
        <v>43</v>
      </c>
      <c r="N8" s="64" t="s">
        <v>44</v>
      </c>
      <c r="O8" s="65" t="s">
        <v>42</v>
      </c>
      <c r="P8" s="66">
        <f>D8*Q8</f>
        <v>142000</v>
      </c>
      <c r="Q8" s="67">
        <v>71000</v>
      </c>
      <c r="R8" s="135"/>
      <c r="S8" s="68">
        <f>D8*R8</f>
        <v>0</v>
      </c>
      <c r="T8" s="69" t="str">
        <f t="shared" ref="T8" si="1">IF(ISNUMBER(R8), IF(R8&gt;Q8,"NEVYHOVUJE","VYHOVUJE")," ")</f>
        <v xml:space="preserve"> </v>
      </c>
      <c r="U8" s="70"/>
      <c r="V8" s="71" t="s">
        <v>11</v>
      </c>
    </row>
    <row r="9" spans="1:22" ht="110.25" customHeight="1" thickBot="1" x14ac:dyDescent="0.3">
      <c r="A9" s="36"/>
      <c r="B9" s="72">
        <v>3</v>
      </c>
      <c r="C9" s="73" t="s">
        <v>41</v>
      </c>
      <c r="D9" s="74">
        <v>1</v>
      </c>
      <c r="E9" s="75" t="s">
        <v>28</v>
      </c>
      <c r="F9" s="76" t="s">
        <v>47</v>
      </c>
      <c r="G9" s="131"/>
      <c r="H9" s="77" t="s">
        <v>30</v>
      </c>
      <c r="I9" s="78"/>
      <c r="J9" s="79"/>
      <c r="K9" s="80"/>
      <c r="L9" s="81"/>
      <c r="M9" s="82"/>
      <c r="N9" s="82"/>
      <c r="O9" s="83"/>
      <c r="P9" s="84">
        <f>D9*Q9</f>
        <v>5600</v>
      </c>
      <c r="Q9" s="85">
        <v>5600</v>
      </c>
      <c r="R9" s="136"/>
      <c r="S9" s="86">
        <f>D9*R9</f>
        <v>0</v>
      </c>
      <c r="T9" s="87" t="str">
        <f t="shared" ref="T9" si="2">IF(ISNUMBER(R9), IF(R9&gt;Q9,"NEVYHOVUJE","VYHOVUJE")," ")</f>
        <v xml:space="preserve"> </v>
      </c>
      <c r="U9" s="88"/>
      <c r="V9" s="89" t="s">
        <v>13</v>
      </c>
    </row>
    <row r="10" spans="1:22" ht="150" customHeight="1" thickBot="1" x14ac:dyDescent="0.3">
      <c r="A10" s="36"/>
      <c r="B10" s="90">
        <v>4</v>
      </c>
      <c r="C10" s="91" t="s">
        <v>48</v>
      </c>
      <c r="D10" s="92">
        <v>3</v>
      </c>
      <c r="E10" s="93" t="s">
        <v>28</v>
      </c>
      <c r="F10" s="94" t="s">
        <v>51</v>
      </c>
      <c r="G10" s="132"/>
      <c r="H10" s="95" t="s">
        <v>30</v>
      </c>
      <c r="I10" s="96" t="s">
        <v>40</v>
      </c>
      <c r="J10" s="96" t="s">
        <v>30</v>
      </c>
      <c r="K10" s="97"/>
      <c r="L10" s="98"/>
      <c r="M10" s="99" t="s">
        <v>49</v>
      </c>
      <c r="N10" s="99" t="s">
        <v>50</v>
      </c>
      <c r="O10" s="100" t="s">
        <v>38</v>
      </c>
      <c r="P10" s="101">
        <f>D10*Q10</f>
        <v>9300</v>
      </c>
      <c r="Q10" s="102">
        <v>3100</v>
      </c>
      <c r="R10" s="137"/>
      <c r="S10" s="103">
        <f>D10*R10</f>
        <v>0</v>
      </c>
      <c r="T10" s="104" t="str">
        <f t="shared" ref="T10" si="3">IF(ISNUMBER(R10), IF(R10&gt;Q10,"NEVYHOVUJE","VYHOVUJE")," ")</f>
        <v xml:space="preserve"> </v>
      </c>
      <c r="U10" s="105"/>
      <c r="V10" s="106" t="s">
        <v>13</v>
      </c>
    </row>
    <row r="11" spans="1:22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7" t="s">
        <v>27</v>
      </c>
      <c r="C12" s="107"/>
      <c r="D12" s="107"/>
      <c r="E12" s="107"/>
      <c r="F12" s="107"/>
      <c r="G12" s="107"/>
      <c r="H12" s="108"/>
      <c r="I12" s="108"/>
      <c r="J12" s="109"/>
      <c r="K12" s="109"/>
      <c r="L12" s="27"/>
      <c r="M12" s="27"/>
      <c r="N12" s="27"/>
      <c r="O12" s="110"/>
      <c r="P12" s="110"/>
      <c r="Q12" s="111" t="s">
        <v>9</v>
      </c>
      <c r="R12" s="112" t="s">
        <v>10</v>
      </c>
      <c r="S12" s="113"/>
      <c r="T12" s="114"/>
      <c r="U12" s="115"/>
      <c r="V12" s="116"/>
    </row>
    <row r="13" spans="1:22" ht="50.45" customHeight="1" thickTop="1" thickBot="1" x14ac:dyDescent="0.3">
      <c r="B13" s="117" t="s">
        <v>26</v>
      </c>
      <c r="C13" s="117"/>
      <c r="D13" s="117"/>
      <c r="E13" s="117"/>
      <c r="F13" s="117"/>
      <c r="G13" s="117"/>
      <c r="H13" s="117"/>
      <c r="I13" s="118"/>
      <c r="L13" s="7"/>
      <c r="M13" s="7"/>
      <c r="N13" s="7"/>
      <c r="O13" s="119"/>
      <c r="P13" s="119"/>
      <c r="Q13" s="120">
        <f>SUM(P7:P10)</f>
        <v>159900</v>
      </c>
      <c r="R13" s="121">
        <f>SUM(S7:S10)</f>
        <v>0</v>
      </c>
      <c r="S13" s="122"/>
      <c r="T13" s="123"/>
    </row>
    <row r="14" spans="1:22" ht="15.75" thickTop="1" x14ac:dyDescent="0.25">
      <c r="B14" s="124" t="s">
        <v>31</v>
      </c>
      <c r="C14" s="124"/>
      <c r="D14" s="124"/>
      <c r="E14" s="124"/>
      <c r="F14" s="124"/>
      <c r="G14" s="124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5"/>
      <c r="C15" s="125"/>
      <c r="D15" s="125"/>
      <c r="E15" s="125"/>
      <c r="F15" s="125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5"/>
      <c r="C16" s="125"/>
      <c r="D16" s="125"/>
      <c r="E16" s="125"/>
      <c r="F16" s="125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5"/>
      <c r="C17" s="125"/>
      <c r="D17" s="125"/>
      <c r="E17" s="125"/>
      <c r="F17" s="125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09"/>
      <c r="D18" s="126"/>
      <c r="E18" s="109"/>
      <c r="F18" s="109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28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9"/>
      <c r="D20" s="126"/>
      <c r="E20" s="109"/>
      <c r="F20" s="109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9"/>
      <c r="D21" s="126"/>
      <c r="E21" s="109"/>
      <c r="F21" s="109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9"/>
      <c r="D22" s="126"/>
      <c r="E22" s="109"/>
      <c r="F22" s="109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9"/>
      <c r="D23" s="126"/>
      <c r="E23" s="109"/>
      <c r="F23" s="109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9"/>
      <c r="D24" s="126"/>
      <c r="E24" s="109"/>
      <c r="F24" s="10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9"/>
      <c r="D25" s="126"/>
      <c r="E25" s="109"/>
      <c r="F25" s="10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9"/>
      <c r="D26" s="126"/>
      <c r="E26" s="109"/>
      <c r="F26" s="10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9"/>
      <c r="D27" s="126"/>
      <c r="E27" s="109"/>
      <c r="F27" s="109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9"/>
      <c r="D28" s="126"/>
      <c r="E28" s="109"/>
      <c r="F28" s="109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9"/>
      <c r="D29" s="126"/>
      <c r="E29" s="109"/>
      <c r="F29" s="109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9"/>
      <c r="D30" s="126"/>
      <c r="E30" s="109"/>
      <c r="F30" s="10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9"/>
      <c r="D31" s="126"/>
      <c r="E31" s="109"/>
      <c r="F31" s="109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9"/>
      <c r="D32" s="126"/>
      <c r="E32" s="109"/>
      <c r="F32" s="10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9"/>
      <c r="D33" s="126"/>
      <c r="E33" s="109"/>
      <c r="F33" s="10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9"/>
      <c r="D34" s="126"/>
      <c r="E34" s="109"/>
      <c r="F34" s="10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9"/>
      <c r="D35" s="126"/>
      <c r="E35" s="109"/>
      <c r="F35" s="10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9"/>
      <c r="D36" s="126"/>
      <c r="E36" s="109"/>
      <c r="F36" s="10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9"/>
      <c r="D37" s="126"/>
      <c r="E37" s="109"/>
      <c r="F37" s="10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9"/>
      <c r="D38" s="126"/>
      <c r="E38" s="109"/>
      <c r="F38" s="10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9"/>
      <c r="D39" s="126"/>
      <c r="E39" s="109"/>
      <c r="F39" s="10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9"/>
      <c r="D40" s="126"/>
      <c r="E40" s="109"/>
      <c r="F40" s="10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9"/>
      <c r="D41" s="126"/>
      <c r="E41" s="109"/>
      <c r="F41" s="10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9"/>
      <c r="D42" s="126"/>
      <c r="E42" s="109"/>
      <c r="F42" s="10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9"/>
      <c r="D43" s="126"/>
      <c r="E43" s="109"/>
      <c r="F43" s="10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9"/>
      <c r="D44" s="126"/>
      <c r="E44" s="109"/>
      <c r="F44" s="10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9"/>
      <c r="D45" s="126"/>
      <c r="E45" s="109"/>
      <c r="F45" s="10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9"/>
      <c r="D46" s="126"/>
      <c r="E46" s="109"/>
      <c r="F46" s="10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9"/>
      <c r="D47" s="126"/>
      <c r="E47" s="109"/>
      <c r="F47" s="10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9"/>
      <c r="D48" s="126"/>
      <c r="E48" s="109"/>
      <c r="F48" s="10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9"/>
      <c r="D49" s="126"/>
      <c r="E49" s="109"/>
      <c r="F49" s="10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9"/>
      <c r="D50" s="126"/>
      <c r="E50" s="109"/>
      <c r="F50" s="10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9"/>
      <c r="D51" s="126"/>
      <c r="E51" s="109"/>
      <c r="F51" s="10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9"/>
      <c r="D52" s="126"/>
      <c r="E52" s="109"/>
      <c r="F52" s="10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9"/>
      <c r="D53" s="126"/>
      <c r="E53" s="109"/>
      <c r="F53" s="10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9"/>
      <c r="D54" s="126"/>
      <c r="E54" s="109"/>
      <c r="F54" s="10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9"/>
      <c r="D55" s="126"/>
      <c r="E55" s="109"/>
      <c r="F55" s="10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9"/>
      <c r="D56" s="126"/>
      <c r="E56" s="109"/>
      <c r="F56" s="10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9"/>
      <c r="D57" s="126"/>
      <c r="E57" s="109"/>
      <c r="F57" s="10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9"/>
      <c r="D58" s="126"/>
      <c r="E58" s="109"/>
      <c r="F58" s="10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9"/>
      <c r="D59" s="126"/>
      <c r="E59" s="109"/>
      <c r="F59" s="10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9"/>
      <c r="D60" s="126"/>
      <c r="E60" s="109"/>
      <c r="F60" s="10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9"/>
      <c r="D61" s="126"/>
      <c r="E61" s="109"/>
      <c r="F61" s="10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9"/>
      <c r="D62" s="126"/>
      <c r="E62" s="109"/>
      <c r="F62" s="10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9"/>
      <c r="D63" s="126"/>
      <c r="E63" s="109"/>
      <c r="F63" s="10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9"/>
      <c r="D64" s="126"/>
      <c r="E64" s="109"/>
      <c r="F64" s="10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9"/>
      <c r="D65" s="126"/>
      <c r="E65" s="109"/>
      <c r="F65" s="10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9"/>
      <c r="D66" s="126"/>
      <c r="E66" s="109"/>
      <c r="F66" s="10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9"/>
      <c r="D67" s="126"/>
      <c r="E67" s="109"/>
      <c r="F67" s="10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9"/>
      <c r="D68" s="126"/>
      <c r="E68" s="109"/>
      <c r="F68" s="10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9"/>
      <c r="D69" s="126"/>
      <c r="E69" s="109"/>
      <c r="F69" s="10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9"/>
      <c r="D70" s="126"/>
      <c r="E70" s="109"/>
      <c r="F70" s="10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9"/>
      <c r="D71" s="126"/>
      <c r="E71" s="109"/>
      <c r="F71" s="10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9"/>
      <c r="D72" s="126"/>
      <c r="E72" s="109"/>
      <c r="F72" s="10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9"/>
      <c r="D73" s="126"/>
      <c r="E73" s="109"/>
      <c r="F73" s="10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9"/>
      <c r="D74" s="126"/>
      <c r="E74" s="109"/>
      <c r="F74" s="10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9"/>
      <c r="D75" s="126"/>
      <c r="E75" s="109"/>
      <c r="F75" s="10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9"/>
      <c r="D76" s="126"/>
      <c r="E76" s="109"/>
      <c r="F76" s="10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9"/>
      <c r="D77" s="126"/>
      <c r="E77" s="109"/>
      <c r="F77" s="10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9"/>
      <c r="D78" s="126"/>
      <c r="E78" s="109"/>
      <c r="F78" s="10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9"/>
      <c r="D79" s="126"/>
      <c r="E79" s="109"/>
      <c r="F79" s="10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9"/>
      <c r="D80" s="126"/>
      <c r="E80" s="109"/>
      <c r="F80" s="10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9"/>
      <c r="D81" s="126"/>
      <c r="E81" s="109"/>
      <c r="F81" s="10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9"/>
      <c r="D82" s="126"/>
      <c r="E82" s="109"/>
      <c r="F82" s="10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9"/>
      <c r="D83" s="126"/>
      <c r="E83" s="109"/>
      <c r="F83" s="10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9"/>
      <c r="D84" s="126"/>
      <c r="E84" s="109"/>
      <c r="F84" s="10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9"/>
      <c r="D85" s="126"/>
      <c r="E85" s="109"/>
      <c r="F85" s="10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9"/>
      <c r="D86" s="126"/>
      <c r="E86" s="109"/>
      <c r="F86" s="10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9"/>
      <c r="D87" s="126"/>
      <c r="E87" s="109"/>
      <c r="F87" s="10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9"/>
      <c r="D88" s="126"/>
      <c r="E88" s="109"/>
      <c r="F88" s="10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9"/>
      <c r="D89" s="126"/>
      <c r="E89" s="109"/>
      <c r="F89" s="10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9"/>
      <c r="D90" s="126"/>
      <c r="E90" s="109"/>
      <c r="F90" s="10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9"/>
      <c r="D91" s="126"/>
      <c r="E91" s="109"/>
      <c r="F91" s="10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9"/>
      <c r="D92" s="126"/>
      <c r="E92" s="109"/>
      <c r="F92" s="10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9"/>
      <c r="D93" s="126"/>
      <c r="E93" s="109"/>
      <c r="F93" s="10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9"/>
      <c r="D94" s="126"/>
      <c r="E94" s="109"/>
      <c r="F94" s="10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9"/>
      <c r="D95" s="126"/>
      <c r="E95" s="109"/>
      <c r="F95" s="10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9"/>
      <c r="D96" s="126"/>
      <c r="E96" s="109"/>
      <c r="F96" s="10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9"/>
      <c r="D97" s="126"/>
      <c r="E97" s="109"/>
      <c r="F97" s="10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9"/>
      <c r="D98" s="126"/>
      <c r="E98" s="109"/>
      <c r="F98" s="10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9"/>
      <c r="D99" s="126"/>
      <c r="E99" s="109"/>
      <c r="F99" s="109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h+Wb/rEcFSb8+OSY8NwCMRjpOPFzYZtTAt6RBBrkF9Qa6CI23iE/hyn6l94lEj7z5eYRBlkR43gCvGUsQLuUgQ==" saltValue="+hgw7QGsrlGpuvy0GKdppA==" spinCount="100000" sheet="1" objects="1" scenarios="1"/>
  <mergeCells count="16">
    <mergeCell ref="U8:U9"/>
    <mergeCell ref="J8:J9"/>
    <mergeCell ref="K8:K9"/>
    <mergeCell ref="M8:M9"/>
    <mergeCell ref="N8:N9"/>
    <mergeCell ref="L8:L9"/>
    <mergeCell ref="B14:G14"/>
    <mergeCell ref="R13:T13"/>
    <mergeCell ref="R12:T12"/>
    <mergeCell ref="B12:G12"/>
    <mergeCell ref="B1:D1"/>
    <mergeCell ref="G5:H5"/>
    <mergeCell ref="G2:N3"/>
    <mergeCell ref="B13:H13"/>
    <mergeCell ref="I8:I9"/>
    <mergeCell ref="O8:O9"/>
  </mergeCells>
  <conditionalFormatting sqref="B7:B10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0">
    <cfRule type="containsBlanks" dxfId="6" priority="1">
      <formula>LEN(TRIM(D7))=0</formula>
    </cfRule>
  </conditionalFormatting>
  <conditionalFormatting sqref="G7:H10 R7:R10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0">
    <cfRule type="notContainsBlanks" dxfId="2" priority="70">
      <formula>LEN(TRIM(G7))&gt;0</formula>
    </cfRule>
  </conditionalFormatting>
  <conditionalFormatting sqref="T7:T10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10BD962-A18A-4144-852E-70E78A41AC68}">
          <x14:formula1>
            <xm:f>#REF!</xm:f>
          </x14:formula1>
          <xm:sqref>V8:V10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2024-09-16T04:18:19Z</cp:lastPrinted>
  <dcterms:created xsi:type="dcterms:W3CDTF">2014-03-05T12:43:32Z</dcterms:created>
  <dcterms:modified xsi:type="dcterms:W3CDTF">2024-09-16T07:02:12Z</dcterms:modified>
</cp:coreProperties>
</file>